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15" windowHeight="9945"/>
  </bookViews>
  <sheets>
    <sheet name="Balance Sheet" sheetId="1" r:id="rId1"/>
    <sheet name="Income &amp; Expense  Statement" sheetId="2" r:id="rId2"/>
    <sheet name="Bank Reconcil" sheetId="3" r:id="rId3"/>
  </sheets>
  <calcPr calcId="125725"/>
</workbook>
</file>

<file path=xl/calcChain.xml><?xml version="1.0" encoding="utf-8"?>
<calcChain xmlns="http://schemas.openxmlformats.org/spreadsheetml/2006/main">
  <c r="E19" i="1"/>
  <c r="E28" i="2"/>
  <c r="E8" i="1"/>
  <c r="E35" i="2"/>
  <c r="E34"/>
  <c r="E33"/>
  <c r="E32"/>
  <c r="E31"/>
  <c r="E30"/>
  <c r="E29"/>
  <c r="E27"/>
  <c r="E26"/>
  <c r="E25"/>
  <c r="E24"/>
  <c r="E22"/>
  <c r="E17"/>
  <c r="E16"/>
  <c r="E15"/>
  <c r="E14"/>
  <c r="E13"/>
  <c r="E12"/>
  <c r="E11"/>
  <c r="E10"/>
  <c r="E9"/>
  <c r="E7"/>
  <c r="E8"/>
  <c r="D18"/>
  <c r="C18"/>
  <c r="C36" i="3"/>
  <c r="F38"/>
  <c r="C15"/>
  <c r="F17"/>
  <c r="C36" i="2"/>
  <c r="E18" l="1"/>
  <c r="F20" i="1"/>
  <c r="G21" s="1"/>
  <c r="E24" s="1"/>
  <c r="G25" s="1"/>
  <c r="C38" i="2"/>
  <c r="D36"/>
  <c r="D38" s="1"/>
  <c r="E38" l="1"/>
  <c r="E36"/>
</calcChain>
</file>

<file path=xl/sharedStrings.xml><?xml version="1.0" encoding="utf-8"?>
<sst xmlns="http://schemas.openxmlformats.org/spreadsheetml/2006/main" count="166" uniqueCount="74">
  <si>
    <t xml:space="preserve">INCOME STATEMENT  </t>
  </si>
  <si>
    <t xml:space="preserve"> </t>
  </si>
  <si>
    <t>YTD</t>
  </si>
  <si>
    <t>Budget</t>
  </si>
  <si>
    <t>Difference</t>
  </si>
  <si>
    <t>REVENUE</t>
  </si>
  <si>
    <t>TOTAL REVENUE</t>
  </si>
  <si>
    <t>EXPENSES</t>
  </si>
  <si>
    <t>TOTAL EXPENSES</t>
  </si>
  <si>
    <t>NET/PROFIT LOSS</t>
  </si>
  <si>
    <t>FRIENDS OF CHEYENNE MOUNTAIN STATE PARK</t>
  </si>
  <si>
    <t>Donations</t>
  </si>
  <si>
    <t>Individual Contributions</t>
  </si>
  <si>
    <t>Fundraiser</t>
  </si>
  <si>
    <t>Bank Refund</t>
  </si>
  <si>
    <t>Interest</t>
  </si>
  <si>
    <t>Membership Dues</t>
  </si>
  <si>
    <t>Trail Guide</t>
  </si>
  <si>
    <t>Grants</t>
  </si>
  <si>
    <t>Membership &amp; Association</t>
  </si>
  <si>
    <t>Bank/Charges &amp; Fees</t>
  </si>
  <si>
    <t>State Park Program Support</t>
  </si>
  <si>
    <t>Website</t>
  </si>
  <si>
    <t>Office Expenses</t>
  </si>
  <si>
    <t>ING Transfer/END soldier pass</t>
  </si>
  <si>
    <t>Dixon Trail Grant</t>
  </si>
  <si>
    <t>NEEF Grant</t>
  </si>
  <si>
    <t xml:space="preserve">Fund Raising </t>
  </si>
  <si>
    <t>Friends of Cheyenne Mountain State Park</t>
  </si>
  <si>
    <t>BALANCE SHEET</t>
  </si>
  <si>
    <t xml:space="preserve"> Assets</t>
  </si>
  <si>
    <t>Unrestricted</t>
  </si>
  <si>
    <t>Total Unrestricted</t>
  </si>
  <si>
    <t xml:space="preserve">   </t>
  </si>
  <si>
    <t xml:space="preserve">Restricted </t>
  </si>
  <si>
    <t>Mural Project</t>
  </si>
  <si>
    <t>NCLI</t>
  </si>
  <si>
    <t>Total Restricted</t>
  </si>
  <si>
    <t>Retained Earnings</t>
  </si>
  <si>
    <t>Profit/Loss</t>
  </si>
  <si>
    <t>Dixon T Grant</t>
  </si>
  <si>
    <t>Deduct outstanding checks:</t>
  </si>
  <si>
    <t>Bank Reconciliation Worksheet – Jan 2013</t>
  </si>
  <si>
    <t>First Bank Accout</t>
  </si>
  <si>
    <t xml:space="preserve">Balance per bank statement 1-31-13 </t>
  </si>
  <si>
    <t>Add deposits not recorded on statement:</t>
  </si>
  <si>
    <t>Payee</t>
  </si>
  <si>
    <t>Amount</t>
  </si>
  <si>
    <t xml:space="preserve">Check # </t>
  </si>
  <si>
    <t>?</t>
  </si>
  <si>
    <t>Total</t>
  </si>
  <si>
    <t>Adjusted bank statement  balance:</t>
  </si>
  <si>
    <t>FRESC</t>
  </si>
  <si>
    <t>Balance per Quick Books 1-31-13</t>
  </si>
  <si>
    <t>The adjusted bank balance must equal the Quick Book balance.</t>
  </si>
  <si>
    <t>ING Account</t>
  </si>
  <si>
    <t xml:space="preserve">  </t>
  </si>
  <si>
    <t>Total Assets</t>
  </si>
  <si>
    <t>Liabilities &amp; Equity</t>
  </si>
  <si>
    <t>Total Liab/Ety</t>
  </si>
  <si>
    <t>TOTAL CASH ACCTS</t>
  </si>
  <si>
    <r>
      <t xml:space="preserve">Operating </t>
    </r>
    <r>
      <rPr>
        <sz val="8"/>
        <color indexed="8"/>
        <rFont val="Calibri"/>
        <family val="2"/>
      </rPr>
      <t>(First)</t>
    </r>
  </si>
  <si>
    <r>
      <t xml:space="preserve">Savings </t>
    </r>
    <r>
      <rPr>
        <sz val="8"/>
        <color indexed="8"/>
        <rFont val="Calibri"/>
        <family val="2"/>
      </rPr>
      <t>(ING)</t>
    </r>
  </si>
  <si>
    <t>Bear Skin</t>
  </si>
  <si>
    <t>May</t>
  </si>
  <si>
    <t>Apr YTD</t>
  </si>
  <si>
    <t>for the Month Ending 31 May 2013</t>
  </si>
  <si>
    <t>Park Programs</t>
  </si>
  <si>
    <t>Vol Banq 2013</t>
  </si>
  <si>
    <t>Endowment(Cap360)</t>
  </si>
  <si>
    <t>Temp Restricted</t>
  </si>
  <si>
    <r>
      <t xml:space="preserve">Operating </t>
    </r>
    <r>
      <rPr>
        <b/>
        <sz val="8"/>
        <color indexed="8"/>
        <rFont val="Calibri"/>
        <family val="2"/>
      </rPr>
      <t>(First</t>
    </r>
    <r>
      <rPr>
        <b/>
        <sz val="11"/>
        <color theme="1"/>
        <rFont val="Calibri"/>
        <family val="2"/>
        <scheme val="minor"/>
      </rPr>
      <t>)</t>
    </r>
  </si>
  <si>
    <t>Phil Long Jr. Ranger Program grant</t>
  </si>
  <si>
    <t>Mural Project Grant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</si>
</sst>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06">
    <xf numFmtId="0" fontId="0" fillId="0" borderId="0" xfId="0"/>
    <xf numFmtId="0" fontId="1" fillId="0" borderId="0" xfId="5"/>
    <xf numFmtId="0" fontId="2" fillId="0" borderId="0" xfId="5" applyFont="1" applyAlignment="1"/>
    <xf numFmtId="43" fontId="1" fillId="0" borderId="0" xfId="2" applyFont="1"/>
    <xf numFmtId="4" fontId="1" fillId="0" borderId="0" xfId="5" applyNumberFormat="1" applyBorder="1"/>
    <xf numFmtId="4" fontId="1" fillId="0" borderId="0" xfId="5" applyNumberFormat="1" applyBorder="1" applyAlignment="1">
      <alignment horizontal="right"/>
    </xf>
    <xf numFmtId="0" fontId="1" fillId="0" borderId="0" xfId="5" applyBorder="1"/>
    <xf numFmtId="0" fontId="1" fillId="0" borderId="1" xfId="5" applyBorder="1"/>
    <xf numFmtId="43" fontId="1" fillId="0" borderId="1" xfId="2" applyFont="1" applyBorder="1"/>
    <xf numFmtId="4" fontId="1" fillId="0" borderId="1" xfId="5" applyNumberFormat="1" applyBorder="1"/>
    <xf numFmtId="0" fontId="4" fillId="0" borderId="1" xfId="5" applyFont="1" applyBorder="1" applyAlignment="1">
      <alignment horizontal="center"/>
    </xf>
    <xf numFmtId="0" fontId="6" fillId="0" borderId="0" xfId="5" applyFont="1" applyBorder="1"/>
    <xf numFmtId="0" fontId="5" fillId="0" borderId="0" xfId="5" applyFont="1"/>
    <xf numFmtId="0" fontId="1" fillId="0" borderId="2" xfId="5" applyBorder="1"/>
    <xf numFmtId="0" fontId="7" fillId="0" borderId="0" xfId="5" applyFont="1" applyBorder="1"/>
    <xf numFmtId="0" fontId="8" fillId="0" borderId="0" xfId="5" applyFont="1" applyBorder="1"/>
    <xf numFmtId="43" fontId="1" fillId="0" borderId="1" xfId="2" applyFont="1" applyFill="1" applyBorder="1"/>
    <xf numFmtId="44" fontId="1" fillId="0" borderId="1" xfId="4" applyNumberFormat="1" applyFont="1" applyFill="1" applyBorder="1"/>
    <xf numFmtId="44" fontId="1" fillId="0" borderId="1" xfId="2" applyNumberFormat="1" applyFont="1" applyFill="1" applyBorder="1"/>
    <xf numFmtId="4" fontId="1" fillId="0" borderId="2" xfId="5" applyNumberFormat="1" applyBorder="1"/>
    <xf numFmtId="4" fontId="1" fillId="0" borderId="1" xfId="5" applyNumberFormat="1" applyBorder="1" applyAlignment="1">
      <alignment horizontal="right"/>
    </xf>
    <xf numFmtId="40" fontId="1" fillId="0" borderId="1" xfId="5" applyNumberFormat="1" applyBorder="1"/>
    <xf numFmtId="0" fontId="5" fillId="0" borderId="1" xfId="5" applyFont="1" applyBorder="1"/>
    <xf numFmtId="43" fontId="5" fillId="0" borderId="1" xfId="2" applyFont="1" applyBorder="1"/>
    <xf numFmtId="43" fontId="5" fillId="0" borderId="1" xfId="2" applyFont="1" applyFill="1" applyBorder="1"/>
    <xf numFmtId="43" fontId="5" fillId="0" borderId="1" xfId="5" applyNumberFormat="1" applyFont="1" applyBorder="1"/>
    <xf numFmtId="0" fontId="3" fillId="0" borderId="1" xfId="5" applyFont="1" applyBorder="1" applyAlignment="1">
      <alignment horizontal="center"/>
    </xf>
    <xf numFmtId="4" fontId="4" fillId="0" borderId="1" xfId="5" applyNumberFormat="1" applyFont="1" applyBorder="1" applyAlignment="1">
      <alignment horizontal="center"/>
    </xf>
    <xf numFmtId="0" fontId="8" fillId="0" borderId="0" xfId="5" applyFont="1"/>
    <xf numFmtId="0" fontId="5" fillId="0" borderId="1" xfId="5" applyFont="1" applyFill="1" applyBorder="1"/>
    <xf numFmtId="0" fontId="4" fillId="0" borderId="1" xfId="5" applyNumberFormat="1" applyFont="1" applyBorder="1" applyAlignment="1">
      <alignment horizontal="center"/>
    </xf>
    <xf numFmtId="164" fontId="5" fillId="0" borderId="1" xfId="5" applyNumberFormat="1" applyFont="1" applyBorder="1"/>
    <xf numFmtId="4" fontId="5" fillId="0" borderId="1" xfId="5" applyNumberFormat="1" applyFont="1" applyBorder="1" applyAlignment="1">
      <alignment horizontal="right"/>
    </xf>
    <xf numFmtId="44" fontId="5" fillId="0" borderId="1" xfId="4" applyNumberFormat="1" applyFont="1" applyBorder="1"/>
    <xf numFmtId="40" fontId="5" fillId="0" borderId="1" xfId="5" applyNumberFormat="1" applyFont="1" applyFill="1" applyBorder="1"/>
    <xf numFmtId="4" fontId="1" fillId="0" borderId="3" xfId="5" applyNumberFormat="1" applyBorder="1"/>
    <xf numFmtId="4" fontId="5" fillId="0" borderId="3" xfId="5" applyNumberFormat="1" applyFont="1" applyBorder="1"/>
    <xf numFmtId="0" fontId="0" fillId="0" borderId="0" xfId="0" applyAlignment="1">
      <alignment horizontal="center"/>
    </xf>
    <xf numFmtId="0" fontId="13" fillId="0" borderId="0" xfId="0" applyFont="1" applyBorder="1" applyAlignment="1">
      <alignment vertical="top" wrapText="1"/>
    </xf>
    <xf numFmtId="0" fontId="0" fillId="0" borderId="0" xfId="0" applyBorder="1"/>
    <xf numFmtId="0" fontId="12" fillId="0" borderId="0" xfId="0" applyFont="1" applyBorder="1" applyAlignment="1">
      <alignment vertical="top" wrapText="1"/>
    </xf>
    <xf numFmtId="43" fontId="13" fillId="0" borderId="0" xfId="1" applyFont="1" applyBorder="1" applyAlignment="1">
      <alignment vertical="top" wrapText="1"/>
    </xf>
    <xf numFmtId="44" fontId="13" fillId="0" borderId="5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12" fillId="0" borderId="9" xfId="0" applyFont="1" applyBorder="1" applyAlignment="1">
      <alignment horizontal="left" indent="1"/>
    </xf>
    <xf numFmtId="0" fontId="0" fillId="0" borderId="10" xfId="0" applyBorder="1"/>
    <xf numFmtId="44" fontId="10" fillId="0" borderId="10" xfId="3" applyFont="1" applyBorder="1"/>
    <xf numFmtId="0" fontId="13" fillId="0" borderId="9" xfId="0" applyFont="1" applyBorder="1" applyAlignment="1">
      <alignment horizontal="left" indent="1"/>
    </xf>
    <xf numFmtId="0" fontId="1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4" fontId="10" fillId="0" borderId="0" xfId="3" applyFont="1" applyBorder="1"/>
    <xf numFmtId="0" fontId="13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44" fontId="0" fillId="0" borderId="11" xfId="0" applyNumberFormat="1" applyBorder="1"/>
    <xf numFmtId="0" fontId="0" fillId="0" borderId="9" xfId="0" applyBorder="1"/>
    <xf numFmtId="44" fontId="10" fillId="0" borderId="11" xfId="3" applyFont="1" applyBorder="1"/>
    <xf numFmtId="0" fontId="14" fillId="0" borderId="12" xfId="0" applyFont="1" applyBorder="1" applyAlignment="1">
      <alignment horizontal="left" indent="1"/>
    </xf>
    <xf numFmtId="0" fontId="15" fillId="0" borderId="13" xfId="0" applyFont="1" applyBorder="1"/>
    <xf numFmtId="0" fontId="15" fillId="0" borderId="14" xfId="0" applyFont="1" applyBorder="1"/>
    <xf numFmtId="0" fontId="16" fillId="0" borderId="14" xfId="0" applyFont="1" applyBorder="1"/>
    <xf numFmtId="0" fontId="17" fillId="0" borderId="9" xfId="0" applyFont="1" applyBorder="1" applyAlignment="1">
      <alignment horizontal="left" indent="1"/>
    </xf>
    <xf numFmtId="0" fontId="18" fillId="0" borderId="0" xfId="0" applyFont="1" applyBorder="1"/>
    <xf numFmtId="43" fontId="1" fillId="0" borderId="15" xfId="2" applyFont="1" applyFill="1" applyBorder="1"/>
    <xf numFmtId="14" fontId="3" fillId="0" borderId="1" xfId="5" applyNumberFormat="1" applyFont="1" applyBorder="1" applyAlignment="1">
      <alignment horizontal="center"/>
    </xf>
    <xf numFmtId="0" fontId="1" fillId="0" borderId="0" xfId="5" applyAlignment="1">
      <alignment horizontal="left"/>
    </xf>
    <xf numFmtId="0" fontId="5" fillId="0" borderId="0" xfId="5" applyFont="1" applyAlignment="1">
      <alignment horizontal="left"/>
    </xf>
    <xf numFmtId="44" fontId="5" fillId="0" borderId="0" xfId="5" applyNumberFormat="1" applyFont="1" applyBorder="1"/>
    <xf numFmtId="44" fontId="1" fillId="0" borderId="16" xfId="5" applyNumberFormat="1" applyBorder="1"/>
    <xf numFmtId="40" fontId="1" fillId="0" borderId="16" xfId="5" applyNumberFormat="1" applyBorder="1"/>
    <xf numFmtId="0" fontId="0" fillId="0" borderId="1" xfId="0" applyBorder="1"/>
    <xf numFmtId="0" fontId="5" fillId="0" borderId="1" xfId="5" applyFont="1" applyBorder="1" applyAlignment="1">
      <alignment wrapText="1"/>
    </xf>
    <xf numFmtId="0" fontId="1" fillId="0" borderId="1" xfId="5" applyBorder="1" applyAlignment="1">
      <alignment wrapText="1"/>
    </xf>
    <xf numFmtId="0" fontId="5" fillId="2" borderId="1" xfId="5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5" applyAlignment="1">
      <alignment wrapText="1"/>
    </xf>
    <xf numFmtId="0" fontId="5" fillId="0" borderId="1" xfId="5" applyFont="1" applyFill="1" applyBorder="1" applyAlignment="1">
      <alignment wrapText="1"/>
    </xf>
    <xf numFmtId="4" fontId="1" fillId="0" borderId="15" xfId="2" applyNumberFormat="1" applyFont="1" applyFill="1" applyBorder="1"/>
    <xf numFmtId="4" fontId="1" fillId="0" borderId="1" xfId="2" applyNumberFormat="1" applyFont="1" applyFill="1" applyBorder="1"/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10" fillId="0" borderId="0" xfId="3" applyNumberFormat="1" applyFont="1" applyAlignment="1">
      <alignment vertical="top" wrapText="1"/>
    </xf>
    <xf numFmtId="43" fontId="10" fillId="0" borderId="0" xfId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0" fillId="0" borderId="2" xfId="0" applyNumberFormat="1" applyBorder="1" applyAlignment="1">
      <alignment vertical="top" wrapText="1"/>
    </xf>
    <xf numFmtId="8" fontId="11" fillId="0" borderId="0" xfId="0" applyNumberFormat="1" applyFont="1" applyAlignment="1">
      <alignment vertical="top" wrapText="1"/>
    </xf>
    <xf numFmtId="8" fontId="11" fillId="0" borderId="4" xfId="0" applyNumberFormat="1" applyFont="1" applyBorder="1" applyAlignment="1">
      <alignment vertical="top" wrapText="1"/>
    </xf>
    <xf numFmtId="8" fontId="0" fillId="0" borderId="0" xfId="0" applyNumberFormat="1" applyAlignment="1">
      <alignment vertical="top" wrapText="1"/>
    </xf>
    <xf numFmtId="8" fontId="0" fillId="0" borderId="2" xfId="0" applyNumberFormat="1" applyBorder="1" applyAlignment="1">
      <alignment vertical="top" wrapText="1"/>
    </xf>
    <xf numFmtId="0" fontId="1" fillId="0" borderId="1" xfId="5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43" fontId="10" fillId="0" borderId="0" xfId="1" applyFont="1" applyAlignment="1">
      <alignment vertical="top"/>
    </xf>
    <xf numFmtId="0" fontId="11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43" fontId="10" fillId="0" borderId="0" xfId="1" applyFont="1" applyAlignment="1">
      <alignment vertical="top" shrinkToFit="1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center" vertical="top" wrapText="1"/>
    </xf>
    <xf numFmtId="1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center"/>
    </xf>
  </cellXfs>
  <cellStyles count="7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Norm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</xdr:colOff>
      <xdr:row>10</xdr:row>
      <xdr:rowOff>121920</xdr:rowOff>
    </xdr:from>
    <xdr:ext cx="184731" cy="264560"/>
    <xdr:sp macro="" textlink="">
      <xdr:nvSpPr>
        <xdr:cNvPr id="2" name="TextBox 1"/>
        <xdr:cNvSpPr txBox="1"/>
      </xdr:nvSpPr>
      <xdr:spPr>
        <a:xfrm>
          <a:off x="62103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16" zoomScaleNormal="100" workbookViewId="0">
      <selection activeCell="D18" sqref="D18"/>
    </sheetView>
  </sheetViews>
  <sheetFormatPr defaultColWidth="16.28515625" defaultRowHeight="15"/>
  <cols>
    <col min="1" max="1" width="20.28515625" style="83" customWidth="1"/>
    <col min="2" max="2" width="16.28515625" style="83"/>
    <col min="3" max="3" width="13.28515625" style="83" customWidth="1"/>
    <col min="4" max="4" width="13" style="84" customWidth="1"/>
    <col min="5" max="5" width="13.42578125" style="83" customWidth="1"/>
    <col min="6" max="6" width="14.140625" style="83" customWidth="1"/>
    <col min="7" max="7" width="12.7109375" style="83" customWidth="1"/>
    <col min="8" max="16384" width="16.28515625" style="83"/>
  </cols>
  <sheetData>
    <row r="1" spans="1:5" s="81" customFormat="1" ht="18.75">
      <c r="A1" s="102" t="s">
        <v>28</v>
      </c>
      <c r="B1" s="102"/>
      <c r="C1" s="102"/>
      <c r="D1" s="102"/>
      <c r="E1" s="102"/>
    </row>
    <row r="2" spans="1:5" s="81" customFormat="1" ht="18.75">
      <c r="A2" s="102" t="s">
        <v>29</v>
      </c>
      <c r="B2" s="102"/>
      <c r="C2" s="102"/>
      <c r="D2" s="102"/>
      <c r="E2" s="102"/>
    </row>
    <row r="3" spans="1:5" s="81" customFormat="1" ht="18.75">
      <c r="A3" s="103">
        <v>41547</v>
      </c>
      <c r="B3" s="103"/>
      <c r="C3" s="103"/>
      <c r="D3" s="103"/>
      <c r="E3" s="103"/>
    </row>
    <row r="4" spans="1:5" ht="15.75">
      <c r="A4" s="82" t="s">
        <v>30</v>
      </c>
    </row>
    <row r="5" spans="1:5">
      <c r="A5" s="95" t="s">
        <v>31</v>
      </c>
      <c r="B5" s="83" t="s">
        <v>1</v>
      </c>
      <c r="E5" s="83" t="s">
        <v>1</v>
      </c>
    </row>
    <row r="6" spans="1:5">
      <c r="B6" s="83" t="s">
        <v>61</v>
      </c>
      <c r="C6" s="83" t="s">
        <v>1</v>
      </c>
      <c r="D6" s="84">
        <v>3691.12</v>
      </c>
    </row>
    <row r="7" spans="1:5">
      <c r="B7" s="83" t="s">
        <v>62</v>
      </c>
      <c r="C7" s="83" t="s">
        <v>1</v>
      </c>
      <c r="D7" s="85">
        <v>5544.32</v>
      </c>
    </row>
    <row r="8" spans="1:5" ht="30">
      <c r="A8" s="83" t="s">
        <v>1</v>
      </c>
      <c r="B8" s="83" t="s">
        <v>32</v>
      </c>
      <c r="D8" s="84" t="s">
        <v>33</v>
      </c>
      <c r="E8" s="86">
        <f>SUM(D6:D7)</f>
        <v>9235.4399999999987</v>
      </c>
    </row>
    <row r="9" spans="1:5">
      <c r="A9" s="95" t="s">
        <v>34</v>
      </c>
      <c r="B9" s="95" t="s">
        <v>71</v>
      </c>
      <c r="C9" s="83" t="s">
        <v>1</v>
      </c>
      <c r="D9" s="84" t="s">
        <v>33</v>
      </c>
    </row>
    <row r="10" spans="1:5" ht="25.5">
      <c r="B10" s="83" t="s">
        <v>1</v>
      </c>
      <c r="C10" s="87" t="s">
        <v>73</v>
      </c>
      <c r="D10" s="85">
        <v>3408.01</v>
      </c>
    </row>
    <row r="11" spans="1:5">
      <c r="B11" s="83" t="s">
        <v>1</v>
      </c>
      <c r="C11" s="83" t="s">
        <v>36</v>
      </c>
      <c r="D11" s="85">
        <v>0</v>
      </c>
    </row>
    <row r="12" spans="1:5">
      <c r="C12" s="88" t="s">
        <v>40</v>
      </c>
      <c r="D12" s="85">
        <v>1136</v>
      </c>
    </row>
    <row r="13" spans="1:5">
      <c r="C13" s="88" t="s">
        <v>63</v>
      </c>
      <c r="D13" s="85">
        <v>400</v>
      </c>
    </row>
    <row r="14" spans="1:5" ht="36">
      <c r="C14" s="88" t="s">
        <v>72</v>
      </c>
      <c r="D14" s="85">
        <v>1000</v>
      </c>
    </row>
    <row r="15" spans="1:5">
      <c r="B15" s="83" t="s">
        <v>1</v>
      </c>
      <c r="C15" s="83" t="s">
        <v>26</v>
      </c>
      <c r="D15" s="85">
        <v>1111.49</v>
      </c>
    </row>
    <row r="16" spans="1:5" s="97" customFormat="1">
      <c r="A16" s="96"/>
      <c r="B16" s="97" t="s">
        <v>70</v>
      </c>
      <c r="C16" s="97" t="s">
        <v>67</v>
      </c>
      <c r="D16" s="98"/>
    </row>
    <row r="17" spans="1:7" s="100" customFormat="1" ht="27" customHeight="1">
      <c r="A17" s="99"/>
      <c r="B17" s="100" t="s">
        <v>70</v>
      </c>
      <c r="C17" s="100" t="s">
        <v>68</v>
      </c>
      <c r="D17" s="101">
        <v>1000</v>
      </c>
    </row>
    <row r="18" spans="1:7" ht="27" customHeight="1">
      <c r="A18" s="95" t="s">
        <v>69</v>
      </c>
      <c r="D18" s="85">
        <v>5024.05</v>
      </c>
    </row>
    <row r="19" spans="1:7">
      <c r="A19" s="83" t="s">
        <v>1</v>
      </c>
      <c r="B19" s="83" t="s">
        <v>37</v>
      </c>
      <c r="D19" s="84" t="s">
        <v>1</v>
      </c>
      <c r="E19" s="89">
        <f>SUM(D10:D18)</f>
        <v>13079.55</v>
      </c>
    </row>
    <row r="20" spans="1:7">
      <c r="A20" s="83" t="s">
        <v>60</v>
      </c>
      <c r="D20" s="84" t="s">
        <v>1</v>
      </c>
      <c r="F20" s="90">
        <f>E8+E19</f>
        <v>22314.989999999998</v>
      </c>
    </row>
    <row r="21" spans="1:7" ht="16.5" thickBot="1">
      <c r="A21" s="82" t="s">
        <v>57</v>
      </c>
      <c r="G21" s="91">
        <f>F20</f>
        <v>22314.989999999998</v>
      </c>
    </row>
    <row r="22" spans="1:7" ht="16.5" thickTop="1">
      <c r="A22" s="82" t="s">
        <v>58</v>
      </c>
    </row>
    <row r="23" spans="1:7" ht="30">
      <c r="B23" s="83" t="s">
        <v>38</v>
      </c>
      <c r="E23" s="92">
        <v>27798.58</v>
      </c>
    </row>
    <row r="24" spans="1:7">
      <c r="B24" s="83" t="s">
        <v>39</v>
      </c>
      <c r="E24" s="93">
        <f>G21-E23</f>
        <v>-5483.5900000000038</v>
      </c>
    </row>
    <row r="25" spans="1:7" ht="16.5" thickBot="1">
      <c r="A25" s="82" t="s">
        <v>59</v>
      </c>
      <c r="G25" s="91">
        <f>E23+E24</f>
        <v>22314.989999999998</v>
      </c>
    </row>
    <row r="26" spans="1:7" ht="15.75" thickTop="1"/>
  </sheetData>
  <mergeCells count="3">
    <mergeCell ref="A1:E1"/>
    <mergeCell ref="A2:E2"/>
    <mergeCell ref="A3:E3"/>
  </mergeCells>
  <printOptions headings="1"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I7" sqref="I7"/>
    </sheetView>
  </sheetViews>
  <sheetFormatPr defaultRowHeight="15"/>
  <cols>
    <col min="1" max="1" width="11.7109375" customWidth="1"/>
    <col min="2" max="2" width="23.5703125" customWidth="1"/>
    <col min="3" max="3" width="11.7109375" customWidth="1"/>
    <col min="4" max="5" width="11.42578125" customWidth="1"/>
    <col min="6" max="6" width="12.5703125" customWidth="1"/>
    <col min="7" max="7" width="12.42578125" customWidth="1"/>
  </cols>
  <sheetData>
    <row r="1" spans="1:7" ht="18">
      <c r="A1" s="105" t="s">
        <v>10</v>
      </c>
      <c r="B1" s="105"/>
      <c r="C1" s="105"/>
      <c r="D1" s="105"/>
      <c r="E1" s="105"/>
      <c r="F1" s="105"/>
      <c r="G1" s="105"/>
    </row>
    <row r="2" spans="1:7" ht="18">
      <c r="A2" s="105" t="s">
        <v>0</v>
      </c>
      <c r="B2" s="105"/>
      <c r="C2" s="105"/>
      <c r="D2" s="105"/>
      <c r="E2" s="105"/>
      <c r="F2" s="105"/>
      <c r="G2" s="105"/>
    </row>
    <row r="3" spans="1:7" ht="18">
      <c r="A3" s="104" t="s">
        <v>66</v>
      </c>
      <c r="B3" s="105"/>
      <c r="C3" s="105"/>
      <c r="D3" s="105"/>
      <c r="E3" s="105"/>
      <c r="F3" s="105"/>
      <c r="G3" s="105"/>
    </row>
    <row r="4" spans="1:7" ht="18">
      <c r="A4" s="104"/>
      <c r="B4" s="104"/>
      <c r="C4" s="104"/>
      <c r="D4" s="104"/>
      <c r="E4" s="104"/>
      <c r="F4" s="104"/>
      <c r="G4" s="2"/>
    </row>
    <row r="5" spans="1:7" ht="15.75">
      <c r="A5" s="1"/>
      <c r="B5" s="7"/>
      <c r="C5" s="10" t="s">
        <v>64</v>
      </c>
      <c r="D5" s="10" t="s">
        <v>65</v>
      </c>
      <c r="E5" s="10" t="s">
        <v>2</v>
      </c>
      <c r="F5" s="27" t="s">
        <v>3</v>
      </c>
      <c r="G5" s="10" t="s">
        <v>4</v>
      </c>
    </row>
    <row r="6" spans="1:7" ht="15.75">
      <c r="A6" s="28" t="s">
        <v>5</v>
      </c>
      <c r="B6" s="7"/>
      <c r="C6" s="26"/>
      <c r="D6" s="66"/>
      <c r="E6" s="66"/>
      <c r="F6" s="30">
        <v>2013</v>
      </c>
      <c r="G6" s="10" t="s">
        <v>1</v>
      </c>
    </row>
    <row r="7" spans="1:7">
      <c r="A7" s="1"/>
      <c r="B7" s="74" t="s">
        <v>14</v>
      </c>
      <c r="C7" s="16">
        <v>0</v>
      </c>
      <c r="D7" s="65">
        <v>0</v>
      </c>
      <c r="E7" s="79">
        <f>C7+D7</f>
        <v>0</v>
      </c>
      <c r="F7" s="20" t="s">
        <v>1</v>
      </c>
      <c r="G7" s="21" t="s">
        <v>1</v>
      </c>
    </row>
    <row r="8" spans="1:7">
      <c r="A8" s="1"/>
      <c r="B8" s="74" t="s">
        <v>11</v>
      </c>
      <c r="C8" s="17"/>
      <c r="D8" s="18">
        <v>502</v>
      </c>
      <c r="E8" s="80">
        <f>C8+D8</f>
        <v>502</v>
      </c>
      <c r="F8" s="20" t="s">
        <v>1</v>
      </c>
      <c r="G8" s="21" t="s">
        <v>1</v>
      </c>
    </row>
    <row r="9" spans="1:7">
      <c r="A9" s="1"/>
      <c r="B9" s="74" t="s">
        <v>13</v>
      </c>
      <c r="C9" s="16">
        <v>0</v>
      </c>
      <c r="D9" s="16">
        <v>0</v>
      </c>
      <c r="E9" s="79">
        <f t="shared" ref="E9:E18" si="0">C9+D9</f>
        <v>0</v>
      </c>
      <c r="F9" s="20" t="s">
        <v>1</v>
      </c>
      <c r="G9" s="21" t="s">
        <v>1</v>
      </c>
    </row>
    <row r="10" spans="1:7">
      <c r="A10" s="1"/>
      <c r="B10" s="73" t="s">
        <v>18</v>
      </c>
      <c r="C10" s="16">
        <v>0</v>
      </c>
      <c r="D10" s="16">
        <v>0</v>
      </c>
      <c r="E10" s="79">
        <f t="shared" si="0"/>
        <v>0</v>
      </c>
      <c r="F10" s="20" t="s">
        <v>1</v>
      </c>
      <c r="G10" s="21" t="s">
        <v>1</v>
      </c>
    </row>
    <row r="11" spans="1:7">
      <c r="A11" s="1"/>
      <c r="B11" s="73" t="s">
        <v>12</v>
      </c>
      <c r="C11" s="16">
        <v>0</v>
      </c>
      <c r="D11" s="16">
        <v>0</v>
      </c>
      <c r="E11" s="79">
        <f t="shared" si="0"/>
        <v>0</v>
      </c>
      <c r="F11" s="20" t="s">
        <v>1</v>
      </c>
      <c r="G11" s="21" t="s">
        <v>1</v>
      </c>
    </row>
    <row r="12" spans="1:7" ht="26.25">
      <c r="A12" s="1"/>
      <c r="B12" s="73" t="s">
        <v>24</v>
      </c>
      <c r="C12" s="16">
        <v>0</v>
      </c>
      <c r="D12" s="16">
        <v>0</v>
      </c>
      <c r="E12" s="79">
        <f t="shared" si="0"/>
        <v>0</v>
      </c>
      <c r="F12" s="20" t="s">
        <v>1</v>
      </c>
      <c r="G12" s="21" t="s">
        <v>1</v>
      </c>
    </row>
    <row r="13" spans="1:7">
      <c r="A13" s="1"/>
      <c r="B13" s="74" t="s">
        <v>15</v>
      </c>
      <c r="C13" s="16">
        <v>3.58</v>
      </c>
      <c r="D13" s="24">
        <v>13.84</v>
      </c>
      <c r="E13" s="79">
        <f t="shared" si="0"/>
        <v>17.420000000000002</v>
      </c>
      <c r="F13" s="20" t="s">
        <v>1</v>
      </c>
      <c r="G13" s="21" t="s">
        <v>1</v>
      </c>
    </row>
    <row r="14" spans="1:7">
      <c r="A14" s="1"/>
      <c r="B14" s="75" t="s">
        <v>16</v>
      </c>
      <c r="C14" s="24">
        <v>40</v>
      </c>
      <c r="D14" s="24">
        <v>920</v>
      </c>
      <c r="E14" s="79">
        <f t="shared" si="0"/>
        <v>960</v>
      </c>
      <c r="F14" s="20" t="s">
        <v>1</v>
      </c>
      <c r="G14" s="21" t="s">
        <v>1</v>
      </c>
    </row>
    <row r="15" spans="1:7">
      <c r="A15" s="1"/>
      <c r="B15" s="75" t="s">
        <v>17</v>
      </c>
      <c r="C15" s="16">
        <v>0</v>
      </c>
      <c r="D15" s="16">
        <v>0</v>
      </c>
      <c r="E15" s="79">
        <f t="shared" si="0"/>
        <v>0</v>
      </c>
      <c r="F15" s="20"/>
      <c r="G15" s="21" t="s">
        <v>1</v>
      </c>
    </row>
    <row r="16" spans="1:7">
      <c r="B16" s="76"/>
      <c r="C16" s="16">
        <v>0</v>
      </c>
      <c r="D16" s="16">
        <v>0</v>
      </c>
      <c r="E16" s="79">
        <f t="shared" si="0"/>
        <v>0</v>
      </c>
      <c r="F16" s="72"/>
      <c r="G16" s="72"/>
    </row>
    <row r="17" spans="1:7">
      <c r="B17" s="76"/>
      <c r="C17" s="72"/>
      <c r="D17" s="72"/>
      <c r="E17" s="79">
        <f t="shared" si="0"/>
        <v>0</v>
      </c>
      <c r="F17" s="72"/>
      <c r="G17" s="72"/>
    </row>
    <row r="18" spans="1:7">
      <c r="A18" s="15" t="s">
        <v>6</v>
      </c>
      <c r="B18" s="77"/>
      <c r="C18" s="70">
        <f>SUM(C7:C17)</f>
        <v>43.58</v>
      </c>
      <c r="D18" s="70">
        <f>SUM(D7:D17)</f>
        <v>1435.8400000000001</v>
      </c>
      <c r="E18" s="79">
        <f t="shared" si="0"/>
        <v>1479.42</v>
      </c>
      <c r="F18" s="71" t="s">
        <v>1</v>
      </c>
      <c r="G18" s="71" t="s">
        <v>1</v>
      </c>
    </row>
    <row r="19" spans="1:7">
      <c r="A19" s="1"/>
      <c r="B19" s="77"/>
      <c r="C19" s="3"/>
      <c r="D19" s="69" t="s">
        <v>1</v>
      </c>
      <c r="E19" s="69"/>
      <c r="F19" s="5"/>
      <c r="G19" s="4"/>
    </row>
    <row r="20" spans="1:7">
      <c r="A20" s="28" t="s">
        <v>7</v>
      </c>
      <c r="B20" s="77"/>
      <c r="C20" s="3"/>
      <c r="D20" s="6"/>
      <c r="E20" s="6"/>
      <c r="F20" s="5"/>
      <c r="G20" s="4"/>
    </row>
    <row r="21" spans="1:7">
      <c r="A21" s="11"/>
      <c r="B21" s="77"/>
      <c r="C21" s="3"/>
      <c r="D21" s="13"/>
      <c r="E21" s="6"/>
      <c r="F21" s="5"/>
      <c r="G21" s="19"/>
    </row>
    <row r="22" spans="1:7">
      <c r="A22" s="67">
        <v>1</v>
      </c>
      <c r="B22" s="73" t="s">
        <v>20</v>
      </c>
      <c r="C22" s="23">
        <v>0</v>
      </c>
      <c r="D22" s="23">
        <v>0</v>
      </c>
      <c r="E22" s="79">
        <f t="shared" ref="E22:E35" si="1">C22+D22</f>
        <v>0</v>
      </c>
      <c r="F22" s="32" t="s">
        <v>1</v>
      </c>
      <c r="G22" s="34" t="s">
        <v>1</v>
      </c>
    </row>
    <row r="23" spans="1:7">
      <c r="A23" s="67">
        <v>2</v>
      </c>
      <c r="B23" s="73" t="s">
        <v>25</v>
      </c>
      <c r="C23" s="23">
        <v>0</v>
      </c>
      <c r="D23" s="25">
        <v>3864</v>
      </c>
      <c r="E23" s="79">
        <v>3864</v>
      </c>
      <c r="F23" s="32" t="s">
        <v>1</v>
      </c>
      <c r="G23" s="34" t="s">
        <v>1</v>
      </c>
    </row>
    <row r="24" spans="1:7">
      <c r="A24" s="67">
        <v>3</v>
      </c>
      <c r="B24" s="73" t="s">
        <v>27</v>
      </c>
      <c r="C24" s="23">
        <v>0</v>
      </c>
      <c r="D24" s="23">
        <v>0</v>
      </c>
      <c r="E24" s="79">
        <f t="shared" si="1"/>
        <v>0</v>
      </c>
      <c r="F24" s="32" t="s">
        <v>1</v>
      </c>
      <c r="G24" s="34" t="s">
        <v>1</v>
      </c>
    </row>
    <row r="25" spans="1:7">
      <c r="A25" s="67">
        <v>4</v>
      </c>
      <c r="B25" s="78" t="s">
        <v>26</v>
      </c>
      <c r="C25" s="23"/>
      <c r="D25" s="23">
        <v>343.81</v>
      </c>
      <c r="E25" s="79">
        <f t="shared" si="1"/>
        <v>343.81</v>
      </c>
      <c r="F25" s="32" t="s">
        <v>1</v>
      </c>
      <c r="G25" s="34" t="s">
        <v>1</v>
      </c>
    </row>
    <row r="26" spans="1:7" ht="26.25">
      <c r="A26" s="68">
        <v>5</v>
      </c>
      <c r="B26" s="73" t="s">
        <v>19</v>
      </c>
      <c r="C26" s="23">
        <v>0</v>
      </c>
      <c r="D26" s="25">
        <v>100</v>
      </c>
      <c r="E26" s="79">
        <f t="shared" si="1"/>
        <v>100</v>
      </c>
      <c r="F26" s="32" t="s">
        <v>1</v>
      </c>
      <c r="G26" s="34" t="s">
        <v>1</v>
      </c>
    </row>
    <row r="27" spans="1:7">
      <c r="A27" s="67">
        <v>6</v>
      </c>
      <c r="B27" s="73" t="s">
        <v>23</v>
      </c>
      <c r="C27" s="23">
        <v>0</v>
      </c>
      <c r="D27" s="25">
        <v>53.94</v>
      </c>
      <c r="E27" s="79">
        <f t="shared" si="1"/>
        <v>53.94</v>
      </c>
      <c r="F27" s="32" t="s">
        <v>1</v>
      </c>
      <c r="G27" s="34" t="s">
        <v>1</v>
      </c>
    </row>
    <row r="28" spans="1:7" ht="26.25">
      <c r="A28" s="67">
        <v>7</v>
      </c>
      <c r="B28" s="73" t="s">
        <v>21</v>
      </c>
      <c r="C28" s="8">
        <v>505.95</v>
      </c>
      <c r="D28" s="25">
        <v>350</v>
      </c>
      <c r="E28" s="79">
        <f>SUM(C28:D28)</f>
        <v>855.95</v>
      </c>
      <c r="F28" s="32" t="s">
        <v>1</v>
      </c>
      <c r="G28" s="34" t="s">
        <v>1</v>
      </c>
    </row>
    <row r="29" spans="1:7">
      <c r="A29" s="67">
        <v>8</v>
      </c>
      <c r="B29" s="73" t="s">
        <v>22</v>
      </c>
      <c r="C29" s="23">
        <v>0</v>
      </c>
      <c r="D29" s="23">
        <v>0</v>
      </c>
      <c r="E29" s="79">
        <f t="shared" si="1"/>
        <v>0</v>
      </c>
      <c r="F29" s="32" t="s">
        <v>1</v>
      </c>
      <c r="G29" s="34" t="s">
        <v>1</v>
      </c>
    </row>
    <row r="30" spans="1:7">
      <c r="A30" s="67">
        <v>9</v>
      </c>
      <c r="B30" s="94" t="s">
        <v>35</v>
      </c>
      <c r="C30" s="23">
        <v>1600</v>
      </c>
      <c r="D30" s="23">
        <v>0</v>
      </c>
      <c r="E30" s="79">
        <f t="shared" si="1"/>
        <v>1600</v>
      </c>
      <c r="F30" s="32"/>
      <c r="G30" s="34" t="s">
        <v>1</v>
      </c>
    </row>
    <row r="31" spans="1:7">
      <c r="A31" s="67">
        <v>10</v>
      </c>
      <c r="B31" s="22" t="s">
        <v>1</v>
      </c>
      <c r="C31" s="23">
        <v>0</v>
      </c>
      <c r="D31" s="23">
        <v>0</v>
      </c>
      <c r="E31" s="79">
        <f t="shared" si="1"/>
        <v>0</v>
      </c>
      <c r="F31" s="32" t="s">
        <v>1</v>
      </c>
      <c r="G31" s="34" t="s">
        <v>1</v>
      </c>
    </row>
    <row r="32" spans="1:7">
      <c r="A32" s="67">
        <v>11</v>
      </c>
      <c r="B32" s="22" t="s">
        <v>1</v>
      </c>
      <c r="C32" s="23">
        <v>0</v>
      </c>
      <c r="D32" s="23">
        <v>0</v>
      </c>
      <c r="E32" s="79">
        <f t="shared" si="1"/>
        <v>0</v>
      </c>
      <c r="F32" s="32" t="s">
        <v>1</v>
      </c>
      <c r="G32" s="34" t="s">
        <v>1</v>
      </c>
    </row>
    <row r="33" spans="1:7">
      <c r="A33" s="67">
        <v>12</v>
      </c>
      <c r="B33" s="29" t="s">
        <v>1</v>
      </c>
      <c r="C33" s="23">
        <v>0</v>
      </c>
      <c r="D33" s="23">
        <v>0</v>
      </c>
      <c r="E33" s="79">
        <f t="shared" si="1"/>
        <v>0</v>
      </c>
      <c r="F33" s="32" t="s">
        <v>1</v>
      </c>
      <c r="G33" s="34" t="s">
        <v>1</v>
      </c>
    </row>
    <row r="34" spans="1:7">
      <c r="A34" s="67" t="s">
        <v>1</v>
      </c>
      <c r="B34" s="29" t="s">
        <v>1</v>
      </c>
      <c r="C34" s="23">
        <v>0</v>
      </c>
      <c r="D34" s="23">
        <v>0</v>
      </c>
      <c r="E34" s="79">
        <f t="shared" si="1"/>
        <v>0</v>
      </c>
      <c r="F34" s="32" t="s">
        <v>1</v>
      </c>
      <c r="G34" s="34" t="s">
        <v>1</v>
      </c>
    </row>
    <row r="35" spans="1:7">
      <c r="A35" s="67"/>
      <c r="B35" s="7"/>
      <c r="C35" s="23">
        <v>0</v>
      </c>
      <c r="D35" s="23">
        <v>0</v>
      </c>
      <c r="E35" s="79">
        <f t="shared" si="1"/>
        <v>0</v>
      </c>
      <c r="F35" s="32" t="s">
        <v>1</v>
      </c>
      <c r="G35" s="34" t="s">
        <v>1</v>
      </c>
    </row>
    <row r="36" spans="1:7">
      <c r="A36" s="14" t="s">
        <v>8</v>
      </c>
      <c r="B36" s="1"/>
      <c r="C36" s="35">
        <f>SUM(C21:C34)</f>
        <v>2105.9499999999998</v>
      </c>
      <c r="D36" s="35">
        <f>SUM(D21:D34)</f>
        <v>4711.75</v>
      </c>
      <c r="E36" s="35">
        <f>SUM(E22:E35)</f>
        <v>6817.7</v>
      </c>
      <c r="F36" s="31" t="s">
        <v>1</v>
      </c>
      <c r="G36" s="34" t="s">
        <v>1</v>
      </c>
    </row>
    <row r="37" spans="1:7">
      <c r="A37" s="12"/>
      <c r="B37" s="1"/>
      <c r="C37" s="1"/>
      <c r="D37" s="36" t="s">
        <v>1</v>
      </c>
      <c r="E37" s="36"/>
      <c r="F37" s="20"/>
      <c r="G37" s="9"/>
    </row>
    <row r="38" spans="1:7">
      <c r="A38" s="15" t="s">
        <v>9</v>
      </c>
      <c r="B38" s="1"/>
      <c r="C38" s="33">
        <f>C18-C36</f>
        <v>-2062.37</v>
      </c>
      <c r="D38" s="33">
        <f>D18-D36</f>
        <v>-3275.91</v>
      </c>
      <c r="E38" s="33">
        <f>SUM(E18-E36)</f>
        <v>-5338.28</v>
      </c>
      <c r="F38" s="32" t="s">
        <v>1</v>
      </c>
      <c r="G38" s="32" t="s">
        <v>1</v>
      </c>
    </row>
  </sheetData>
  <mergeCells count="4">
    <mergeCell ref="A4:F4"/>
    <mergeCell ref="A1:G1"/>
    <mergeCell ref="A2:G2"/>
    <mergeCell ref="A3:G3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Normal="100" workbookViewId="0">
      <selection activeCell="I39" sqref="I39"/>
    </sheetView>
  </sheetViews>
  <sheetFormatPr defaultRowHeight="15"/>
  <cols>
    <col min="1" max="1" width="9" customWidth="1"/>
    <col min="2" max="2" width="19.28515625" customWidth="1"/>
    <col min="3" max="3" width="12.5703125" customWidth="1"/>
    <col min="6" max="6" width="12.7109375" bestFit="1" customWidth="1"/>
  </cols>
  <sheetData>
    <row r="1" spans="1:6" ht="15.75">
      <c r="A1" s="43" t="s">
        <v>42</v>
      </c>
      <c r="B1" s="44"/>
      <c r="C1" s="44"/>
      <c r="D1" s="44"/>
      <c r="E1" s="44"/>
      <c r="F1" s="45"/>
    </row>
    <row r="2" spans="1:6" ht="15.75">
      <c r="A2" s="63" t="s">
        <v>43</v>
      </c>
      <c r="B2" s="64"/>
      <c r="C2" s="39"/>
      <c r="D2" s="39"/>
      <c r="E2" s="39"/>
      <c r="F2" s="47"/>
    </row>
    <row r="3" spans="1:6" ht="15.75">
      <c r="A3" s="46" t="s">
        <v>44</v>
      </c>
      <c r="B3" s="39"/>
      <c r="C3" s="39"/>
      <c r="D3" s="39"/>
      <c r="E3" s="39"/>
      <c r="F3" s="48">
        <v>17100.79</v>
      </c>
    </row>
    <row r="4" spans="1:6" ht="15.75">
      <c r="A4" s="49"/>
      <c r="B4" s="39"/>
      <c r="C4" s="39"/>
      <c r="D4" s="39"/>
      <c r="E4" s="39"/>
      <c r="F4" s="47"/>
    </row>
    <row r="5" spans="1:6" ht="15.75">
      <c r="A5" s="49" t="s">
        <v>45</v>
      </c>
      <c r="B5" s="39"/>
      <c r="C5" s="39"/>
      <c r="D5" s="39"/>
      <c r="E5" s="39"/>
      <c r="F5" s="47"/>
    </row>
    <row r="6" spans="1:6" ht="15.75">
      <c r="A6" s="49"/>
      <c r="B6" s="39"/>
      <c r="C6" s="39"/>
      <c r="D6" s="39"/>
      <c r="E6" s="39"/>
      <c r="F6" s="47"/>
    </row>
    <row r="7" spans="1:6" ht="15.75">
      <c r="A7" s="49" t="s">
        <v>41</v>
      </c>
      <c r="B7" s="39"/>
      <c r="C7" s="39"/>
      <c r="D7" s="39"/>
      <c r="E7" s="39"/>
      <c r="F7" s="47"/>
    </row>
    <row r="8" spans="1:6" ht="15.75">
      <c r="A8" s="49"/>
      <c r="B8" s="39"/>
      <c r="C8" s="39"/>
      <c r="D8" s="39"/>
      <c r="E8" s="39"/>
      <c r="F8" s="47"/>
    </row>
    <row r="9" spans="1:6" s="37" customFormat="1" ht="15.75">
      <c r="A9" s="50" t="s">
        <v>48</v>
      </c>
      <c r="B9" s="51" t="s">
        <v>46</v>
      </c>
      <c r="C9" s="51" t="s">
        <v>47</v>
      </c>
      <c r="D9" s="51"/>
      <c r="E9" s="51"/>
      <c r="F9" s="52"/>
    </row>
    <row r="10" spans="1:6" ht="15.75">
      <c r="A10" s="49" t="s">
        <v>49</v>
      </c>
      <c r="B10" s="39" t="s">
        <v>49</v>
      </c>
      <c r="C10" s="53">
        <v>3864</v>
      </c>
      <c r="D10" s="39"/>
      <c r="E10" s="39"/>
      <c r="F10" s="47"/>
    </row>
    <row r="11" spans="1:6" ht="15.75">
      <c r="A11" s="54" t="s">
        <v>49</v>
      </c>
      <c r="B11" s="38" t="s">
        <v>52</v>
      </c>
      <c r="C11" s="41">
        <v>318.75</v>
      </c>
      <c r="D11" s="39"/>
      <c r="E11" s="39"/>
      <c r="F11" s="47"/>
    </row>
    <row r="12" spans="1:6" ht="15.75">
      <c r="A12" s="54"/>
      <c r="B12" s="38"/>
      <c r="C12" s="41"/>
      <c r="D12" s="39"/>
      <c r="E12" s="39"/>
      <c r="F12" s="47"/>
    </row>
    <row r="13" spans="1:6" ht="15.75">
      <c r="A13" s="54"/>
      <c r="B13" s="38"/>
      <c r="C13" s="41"/>
      <c r="D13" s="39"/>
      <c r="E13" s="39"/>
      <c r="F13" s="47"/>
    </row>
    <row r="14" spans="1:6" ht="15.75">
      <c r="A14" s="54"/>
      <c r="B14" s="38"/>
      <c r="C14" s="38"/>
      <c r="D14" s="39"/>
      <c r="E14" s="39"/>
      <c r="F14" s="47"/>
    </row>
    <row r="15" spans="1:6" ht="15.75">
      <c r="A15" s="54" t="s">
        <v>50</v>
      </c>
      <c r="B15" s="38"/>
      <c r="C15" s="42">
        <f>SUM(C10:C14)</f>
        <v>4182.75</v>
      </c>
      <c r="D15" s="39"/>
      <c r="E15" s="39"/>
      <c r="F15" s="47"/>
    </row>
    <row r="16" spans="1:6" ht="15.75">
      <c r="A16" s="55"/>
      <c r="B16" s="38"/>
      <c r="C16" s="40"/>
      <c r="D16" s="39"/>
      <c r="E16" s="39"/>
      <c r="F16" s="47"/>
    </row>
    <row r="17" spans="1:6" ht="16.5" thickBot="1">
      <c r="A17" s="49" t="s">
        <v>51</v>
      </c>
      <c r="B17" s="39"/>
      <c r="C17" s="39"/>
      <c r="D17" s="39"/>
      <c r="E17" s="39"/>
      <c r="F17" s="56">
        <f>F3-C15</f>
        <v>12918.04</v>
      </c>
    </row>
    <row r="18" spans="1:6" ht="15.75" thickTop="1">
      <c r="A18" s="57"/>
      <c r="B18" s="39"/>
      <c r="C18" s="39"/>
      <c r="D18" s="39"/>
      <c r="E18" s="39"/>
      <c r="F18" s="47"/>
    </row>
    <row r="19" spans="1:6" ht="16.5" thickBot="1">
      <c r="A19" s="46" t="s">
        <v>53</v>
      </c>
      <c r="B19" s="39"/>
      <c r="C19" s="39"/>
      <c r="D19" s="39"/>
      <c r="E19" s="39"/>
      <c r="F19" s="58" t="s">
        <v>49</v>
      </c>
    </row>
    <row r="20" spans="1:6" ht="16.5" thickTop="1" thickBot="1">
      <c r="A20" s="59" t="s">
        <v>54</v>
      </c>
      <c r="B20" s="60"/>
      <c r="C20" s="60"/>
      <c r="D20" s="60"/>
      <c r="E20" s="60"/>
      <c r="F20" s="61"/>
    </row>
    <row r="21" spans="1:6" ht="15.75" thickBot="1"/>
    <row r="22" spans="1:6" ht="15.75">
      <c r="A22" s="43" t="s">
        <v>42</v>
      </c>
      <c r="B22" s="44"/>
      <c r="C22" s="44"/>
      <c r="D22" s="44"/>
      <c r="E22" s="44"/>
      <c r="F22" s="45"/>
    </row>
    <row r="23" spans="1:6" ht="15.75">
      <c r="A23" s="63" t="s">
        <v>55</v>
      </c>
      <c r="B23" s="64"/>
      <c r="C23" s="39"/>
      <c r="D23" s="39"/>
      <c r="E23" s="39"/>
      <c r="F23" s="47"/>
    </row>
    <row r="24" spans="1:6" ht="15.75">
      <c r="A24" s="46" t="s">
        <v>44</v>
      </c>
      <c r="B24" s="39"/>
      <c r="C24" s="39"/>
      <c r="D24" s="39"/>
      <c r="E24" s="39"/>
      <c r="F24" s="48">
        <v>10565.44</v>
      </c>
    </row>
    <row r="25" spans="1:6" ht="15.75">
      <c r="A25" s="49"/>
      <c r="B25" s="39"/>
      <c r="C25" s="39"/>
      <c r="D25" s="39"/>
      <c r="E25" s="39"/>
      <c r="F25" s="47"/>
    </row>
    <row r="26" spans="1:6" ht="15.75">
      <c r="A26" s="49" t="s">
        <v>45</v>
      </c>
      <c r="B26" s="39"/>
      <c r="C26" s="39"/>
      <c r="D26" s="39"/>
      <c r="E26" s="39"/>
      <c r="F26" s="47"/>
    </row>
    <row r="27" spans="1:6" ht="15.75">
      <c r="A27" s="49"/>
      <c r="B27" s="39"/>
      <c r="C27" s="39"/>
      <c r="D27" s="39"/>
      <c r="E27" s="39"/>
      <c r="F27" s="47"/>
    </row>
    <row r="28" spans="1:6" ht="15.75">
      <c r="A28" s="49" t="s">
        <v>41</v>
      </c>
      <c r="B28" s="39"/>
      <c r="C28" s="39"/>
      <c r="D28" s="39"/>
      <c r="E28" s="39"/>
      <c r="F28" s="47"/>
    </row>
    <row r="29" spans="1:6" ht="15.75">
      <c r="A29" s="49"/>
      <c r="B29" s="39"/>
      <c r="C29" s="39"/>
      <c r="D29" s="39"/>
      <c r="E29" s="39"/>
      <c r="F29" s="47"/>
    </row>
    <row r="30" spans="1:6" ht="15.75">
      <c r="A30" s="50" t="s">
        <v>48</v>
      </c>
      <c r="B30" s="51" t="s">
        <v>46</v>
      </c>
      <c r="C30" s="51" t="s">
        <v>47</v>
      </c>
      <c r="D30" s="51"/>
      <c r="E30" s="51"/>
      <c r="F30" s="52"/>
    </row>
    <row r="31" spans="1:6" ht="15.75">
      <c r="A31" s="49" t="s">
        <v>56</v>
      </c>
      <c r="B31" s="39" t="s">
        <v>1</v>
      </c>
      <c r="C31" s="53" t="s">
        <v>1</v>
      </c>
      <c r="D31" s="39"/>
      <c r="E31" s="39"/>
      <c r="F31" s="47"/>
    </row>
    <row r="32" spans="1:6" ht="15.75">
      <c r="A32" s="54" t="s">
        <v>1</v>
      </c>
      <c r="B32" s="38" t="s">
        <v>1</v>
      </c>
      <c r="C32" s="41" t="s">
        <v>1</v>
      </c>
      <c r="D32" s="39"/>
      <c r="E32" s="39"/>
      <c r="F32" s="47"/>
    </row>
    <row r="33" spans="1:6" ht="15.75">
      <c r="A33" s="54"/>
      <c r="B33" s="38"/>
      <c r="C33" s="41"/>
      <c r="D33" s="39"/>
      <c r="E33" s="39"/>
      <c r="F33" s="47"/>
    </row>
    <row r="34" spans="1:6" ht="15.75">
      <c r="A34" s="54"/>
      <c r="B34" s="38"/>
      <c r="C34" s="41"/>
      <c r="D34" s="39"/>
      <c r="E34" s="39"/>
      <c r="F34" s="47"/>
    </row>
    <row r="35" spans="1:6" ht="15.75">
      <c r="A35" s="54"/>
      <c r="B35" s="38"/>
      <c r="C35" s="38"/>
      <c r="D35" s="39"/>
      <c r="E35" s="39"/>
      <c r="F35" s="47"/>
    </row>
    <row r="36" spans="1:6" ht="15.75">
      <c r="A36" s="54" t="s">
        <v>50</v>
      </c>
      <c r="B36" s="38"/>
      <c r="C36" s="42">
        <f>SUM(C31:C35)</f>
        <v>0</v>
      </c>
      <c r="D36" s="39"/>
      <c r="E36" s="39"/>
      <c r="F36" s="47"/>
    </row>
    <row r="37" spans="1:6" ht="15.75">
      <c r="A37" s="55"/>
      <c r="B37" s="38"/>
      <c r="C37" s="40"/>
      <c r="D37" s="39"/>
      <c r="E37" s="39"/>
      <c r="F37" s="47"/>
    </row>
    <row r="38" spans="1:6" ht="16.5" thickBot="1">
      <c r="A38" s="49" t="s">
        <v>51</v>
      </c>
      <c r="B38" s="39"/>
      <c r="C38" s="39"/>
      <c r="D38" s="39"/>
      <c r="E38" s="39"/>
      <c r="F38" s="56">
        <f>F24-C36</f>
        <v>10565.44</v>
      </c>
    </row>
    <row r="39" spans="1:6" ht="15.75" thickTop="1">
      <c r="A39" s="57"/>
      <c r="B39" s="39"/>
      <c r="C39" s="39"/>
      <c r="D39" s="39"/>
      <c r="E39" s="39"/>
      <c r="F39" s="47"/>
    </row>
    <row r="40" spans="1:6" ht="16.5" thickBot="1">
      <c r="A40" s="46" t="s">
        <v>53</v>
      </c>
      <c r="B40" s="39"/>
      <c r="C40" s="39"/>
      <c r="D40" s="39"/>
      <c r="E40" s="39"/>
      <c r="F40" s="58" t="s">
        <v>49</v>
      </c>
    </row>
    <row r="41" spans="1:6" ht="16.5" thickTop="1" thickBot="1">
      <c r="A41" s="59" t="s">
        <v>54</v>
      </c>
      <c r="B41" s="60"/>
      <c r="C41" s="60"/>
      <c r="D41" s="60"/>
      <c r="E41" s="60"/>
      <c r="F41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&amp; Expense  Statement</vt:lpstr>
      <vt:lpstr>Bank Reconcil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Barb</cp:lastModifiedBy>
  <cp:lastPrinted>2013-09-07T21:58:22Z</cp:lastPrinted>
  <dcterms:created xsi:type="dcterms:W3CDTF">2013-02-21T17:02:27Z</dcterms:created>
  <dcterms:modified xsi:type="dcterms:W3CDTF">2015-02-06T02:13:39Z</dcterms:modified>
</cp:coreProperties>
</file>